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Arkusz1" sheetId="1" r:id="rId1"/>
    <sheet name="Arkusz1 (2)" sheetId="4" r:id="rId2"/>
  </sheets>
  <calcPr calcId="125725"/>
</workbook>
</file>

<file path=xl/calcChain.xml><?xml version="1.0" encoding="utf-8"?>
<calcChain xmlns="http://schemas.openxmlformats.org/spreadsheetml/2006/main">
  <c r="G11" i="1"/>
  <c r="J11" s="1"/>
  <c r="C11"/>
  <c r="O11"/>
  <c r="P11" s="1"/>
  <c r="I11"/>
  <c r="H11"/>
  <c r="E11"/>
  <c r="D11"/>
  <c r="O10"/>
  <c r="J10"/>
  <c r="K10" s="1"/>
  <c r="H10"/>
  <c r="E10"/>
  <c r="M10" s="1"/>
  <c r="N10" s="1"/>
  <c r="K3"/>
  <c r="O4"/>
  <c r="P4"/>
  <c r="J3"/>
  <c r="J14" l="1"/>
  <c r="K11"/>
  <c r="M11"/>
  <c r="N11" s="1"/>
  <c r="L11"/>
  <c r="O4" i="4"/>
  <c r="P4" s="1"/>
  <c r="J4"/>
  <c r="M4" s="1"/>
  <c r="N4" s="1"/>
  <c r="I4"/>
  <c r="H4"/>
  <c r="E4"/>
  <c r="D4"/>
  <c r="O3"/>
  <c r="J3"/>
  <c r="K3" s="1"/>
  <c r="H3"/>
  <c r="E3"/>
  <c r="M3" s="1"/>
  <c r="N3" s="1"/>
  <c r="J4" i="1"/>
  <c r="K4" s="1"/>
  <c r="I4"/>
  <c r="H4"/>
  <c r="E4"/>
  <c r="D4"/>
  <c r="O3"/>
  <c r="H3"/>
  <c r="E3"/>
  <c r="M3" s="1"/>
  <c r="N3" s="1"/>
  <c r="L4" l="1"/>
  <c r="M4"/>
  <c r="N4" s="1"/>
  <c r="K4" i="4"/>
  <c r="L4"/>
</calcChain>
</file>

<file path=xl/comments1.xml><?xml version="1.0" encoding="utf-8"?>
<comments xmlns="http://schemas.openxmlformats.org/spreadsheetml/2006/main">
  <authors>
    <author>slk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slk:</t>
        </r>
        <r>
          <rPr>
            <sz val="9"/>
            <color indexed="81"/>
            <rFont val="Tahoma"/>
            <family val="2"/>
            <charset val="238"/>
          </rPr>
          <t xml:space="preserve">
dlaczego wartość jednostki to 82?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slk:</t>
        </r>
        <r>
          <rPr>
            <sz val="9"/>
            <color indexed="81"/>
            <rFont val="Tahoma"/>
            <family val="2"/>
            <charset val="238"/>
          </rPr>
          <t xml:space="preserve">
stopa zwrotu 1%
czyli 1000+10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slk:</t>
        </r>
        <r>
          <rPr>
            <sz val="9"/>
            <color indexed="81"/>
            <rFont val="Tahoma"/>
            <family val="2"/>
            <charset val="238"/>
          </rPr>
          <t xml:space="preserve">
jeżeli stopa zwrotu wynosi 0 to znaczy że wartość portfela zię nie zmieniła i wynosi 1000</t>
        </r>
      </text>
    </comment>
  </commentList>
</comments>
</file>

<file path=xl/sharedStrings.xml><?xml version="1.0" encoding="utf-8"?>
<sst xmlns="http://schemas.openxmlformats.org/spreadsheetml/2006/main" count="33" uniqueCount="11">
  <si>
    <t>Portfel A</t>
  </si>
  <si>
    <t>Portfel B</t>
  </si>
  <si>
    <t>wartość jednostki</t>
  </si>
  <si>
    <t>wartość portfela</t>
  </si>
  <si>
    <t>Zmiana</t>
  </si>
  <si>
    <t>suma wartości portfeli</t>
  </si>
  <si>
    <t>średnia wartość jednostki</t>
  </si>
  <si>
    <t>zmiana wartości jednostki grupy</t>
  </si>
  <si>
    <t>wartość jednostki (100 + stopa zwrotu)</t>
  </si>
  <si>
    <t>Stopa zwrotu portfela</t>
  </si>
  <si>
    <t>średnia ważona wartością  portfela wartość jednostki (100 + stopa zwrotu)</t>
  </si>
</sst>
</file>

<file path=xl/styles.xml><?xml version="1.0" encoding="utf-8"?>
<styleSheet xmlns="http://schemas.openxmlformats.org/spreadsheetml/2006/main">
  <numFmts count="1">
    <numFmt numFmtId="166" formatCode="0.0000%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2" borderId="0" xfId="0" applyFill="1"/>
    <xf numFmtId="10" fontId="0" fillId="0" borderId="0" xfId="1" applyNumberFormat="1" applyFont="1"/>
    <xf numFmtId="0" fontId="0" fillId="0" borderId="0" xfId="0" applyAlignment="1">
      <alignment horizontal="center"/>
    </xf>
    <xf numFmtId="166" fontId="0" fillId="0" borderId="0" xfId="1" applyNumberFormat="1" applyFont="1"/>
    <xf numFmtId="0" fontId="0" fillId="3" borderId="0" xfId="0" applyFill="1"/>
    <xf numFmtId="9" fontId="0" fillId="3" borderId="0" xfId="1" applyFont="1" applyFill="1"/>
    <xf numFmtId="10" fontId="2" fillId="3" borderId="0" xfId="1" applyNumberFormat="1" applyFont="1" applyFill="1"/>
    <xf numFmtId="2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O16" sqref="O16"/>
    </sheetView>
  </sheetViews>
  <sheetFormatPr defaultRowHeight="15"/>
  <cols>
    <col min="1" max="1" width="10.140625" bestFit="1" customWidth="1"/>
    <col min="2" max="2" width="19.42578125" customWidth="1"/>
    <col min="5" max="5" width="0" hidden="1" customWidth="1"/>
    <col min="6" max="6" width="21.7109375" customWidth="1"/>
    <col min="8" max="8" width="0" hidden="1" customWidth="1"/>
    <col min="11" max="11" width="25.28515625" customWidth="1"/>
    <col min="13" max="14" width="0" hidden="1" customWidth="1"/>
  </cols>
  <sheetData>
    <row r="1" spans="1:16">
      <c r="B1" s="7" t="s">
        <v>0</v>
      </c>
      <c r="C1" s="7"/>
      <c r="D1" s="7"/>
      <c r="E1" s="1"/>
      <c r="F1" s="7" t="s">
        <v>1</v>
      </c>
      <c r="G1" s="7"/>
      <c r="H1" s="7"/>
      <c r="I1" s="7"/>
      <c r="J1" s="1"/>
    </row>
    <row r="2" spans="1:16" ht="60">
      <c r="A2" s="2"/>
      <c r="B2" s="3" t="s">
        <v>8</v>
      </c>
      <c r="C2" s="3" t="s">
        <v>3</v>
      </c>
      <c r="D2" s="3" t="s">
        <v>9</v>
      </c>
      <c r="E2" s="3"/>
      <c r="F2" s="3" t="s">
        <v>8</v>
      </c>
      <c r="G2" s="3" t="s">
        <v>3</v>
      </c>
      <c r="H2" s="3"/>
      <c r="I2" s="3" t="s">
        <v>9</v>
      </c>
      <c r="J2" s="3" t="s">
        <v>5</v>
      </c>
      <c r="K2" s="3" t="s">
        <v>10</v>
      </c>
      <c r="L2" s="3" t="s">
        <v>7</v>
      </c>
      <c r="M2" s="2"/>
      <c r="N2" s="2"/>
      <c r="O2" s="2"/>
      <c r="P2" s="2"/>
    </row>
    <row r="3" spans="1:16">
      <c r="A3" s="4">
        <v>43100</v>
      </c>
      <c r="B3">
        <v>100</v>
      </c>
      <c r="C3">
        <v>1000</v>
      </c>
      <c r="E3">
        <f>B3-100</f>
        <v>0</v>
      </c>
      <c r="F3">
        <v>82</v>
      </c>
      <c r="G3">
        <v>1000</v>
      </c>
      <c r="H3">
        <f>F3-100</f>
        <v>-18</v>
      </c>
      <c r="J3">
        <f>G3+C3</f>
        <v>2000</v>
      </c>
      <c r="K3">
        <f>B3*C3/J3+F3*G3/J3</f>
        <v>91</v>
      </c>
      <c r="M3" s="5">
        <f>E3*C3/J3+H3*G3/J3</f>
        <v>-9</v>
      </c>
      <c r="N3" s="5">
        <f>100+M3</f>
        <v>91</v>
      </c>
      <c r="O3">
        <f>(B3+F3)/2</f>
        <v>91</v>
      </c>
    </row>
    <row r="4" spans="1:16">
      <c r="A4" s="4">
        <v>42794</v>
      </c>
      <c r="B4">
        <v>101</v>
      </c>
      <c r="C4">
        <v>1000</v>
      </c>
      <c r="D4" s="8">
        <f>(B4-B3)/B3</f>
        <v>0.01</v>
      </c>
      <c r="E4">
        <f>B4-100</f>
        <v>1</v>
      </c>
      <c r="F4">
        <v>82</v>
      </c>
      <c r="G4">
        <v>1</v>
      </c>
      <c r="H4">
        <f>F4-100</f>
        <v>-18</v>
      </c>
      <c r="I4" s="6">
        <f>(F4-F3)/F3</f>
        <v>0</v>
      </c>
      <c r="J4">
        <f>G4+C4</f>
        <v>1001</v>
      </c>
      <c r="K4">
        <f>B4*C4/J4+F4*G4/J4</f>
        <v>100.98101898101898</v>
      </c>
      <c r="L4" s="6">
        <f>(K4-K3)/K3</f>
        <v>0.1096815272639448</v>
      </c>
      <c r="M4" s="5">
        <f>E4*C4/J4+H4*G4/J4</f>
        <v>0.98101898101898111</v>
      </c>
      <c r="N4" s="5">
        <f>100+M4</f>
        <v>100.98101898101898</v>
      </c>
      <c r="O4">
        <f>(B4+F4)/2</f>
        <v>91.5</v>
      </c>
      <c r="P4" s="6">
        <f>(O4-O3)/O3</f>
        <v>5.4945054945054949E-3</v>
      </c>
    </row>
    <row r="8" spans="1:16">
      <c r="B8" s="7" t="s">
        <v>0</v>
      </c>
      <c r="C8" s="7"/>
      <c r="D8" s="7"/>
      <c r="E8" s="1"/>
      <c r="F8" s="7" t="s">
        <v>1</v>
      </c>
      <c r="G8" s="7"/>
      <c r="H8" s="7"/>
      <c r="I8" s="7"/>
      <c r="J8" s="1"/>
    </row>
    <row r="9" spans="1:16" ht="60">
      <c r="A9" s="2"/>
      <c r="B9" s="3" t="s">
        <v>8</v>
      </c>
      <c r="C9" s="3" t="s">
        <v>3</v>
      </c>
      <c r="D9" s="3" t="s">
        <v>9</v>
      </c>
      <c r="E9" s="3"/>
      <c r="F9" s="3" t="s">
        <v>8</v>
      </c>
      <c r="G9" s="3" t="s">
        <v>3</v>
      </c>
      <c r="H9" s="3"/>
      <c r="I9" s="3" t="s">
        <v>9</v>
      </c>
      <c r="J9" s="3" t="s">
        <v>5</v>
      </c>
      <c r="K9" s="3" t="s">
        <v>10</v>
      </c>
      <c r="L9" s="3" t="s">
        <v>7</v>
      </c>
      <c r="M9" s="2"/>
      <c r="N9" s="2"/>
      <c r="O9" s="2"/>
      <c r="P9" s="2"/>
    </row>
    <row r="10" spans="1:16">
      <c r="A10" s="4">
        <v>43100</v>
      </c>
      <c r="B10">
        <v>100</v>
      </c>
      <c r="C10">
        <v>1000</v>
      </c>
      <c r="E10">
        <f>B10-100</f>
        <v>0</v>
      </c>
      <c r="F10">
        <v>100</v>
      </c>
      <c r="G10">
        <v>1000</v>
      </c>
      <c r="H10">
        <f>F10-100</f>
        <v>0</v>
      </c>
      <c r="J10">
        <f>G10+C10</f>
        <v>2000</v>
      </c>
      <c r="K10">
        <f>B10*C10/J10+F10*G10/J10</f>
        <v>100</v>
      </c>
      <c r="M10" s="5">
        <f>E10*C10/J10+H10*G10/J10</f>
        <v>0</v>
      </c>
      <c r="N10" s="5">
        <f>100+M10</f>
        <v>100</v>
      </c>
      <c r="O10">
        <f>(B10+F10)/2</f>
        <v>100</v>
      </c>
    </row>
    <row r="11" spans="1:16">
      <c r="A11" s="4">
        <v>42794</v>
      </c>
      <c r="B11">
        <v>101</v>
      </c>
      <c r="C11" s="9">
        <f>C10*(1+C14)</f>
        <v>1010</v>
      </c>
      <c r="D11" s="8">
        <f>(B11-B10)/B10</f>
        <v>0.01</v>
      </c>
      <c r="E11">
        <f>B11-100</f>
        <v>1</v>
      </c>
      <c r="F11">
        <v>100</v>
      </c>
      <c r="G11" s="9">
        <f>G10*(1+G14)</f>
        <v>1000</v>
      </c>
      <c r="H11">
        <f>F11-100</f>
        <v>0</v>
      </c>
      <c r="I11" s="6">
        <f>(F11-F10)/F10</f>
        <v>0</v>
      </c>
      <c r="J11">
        <f>G11+C11</f>
        <v>2010</v>
      </c>
      <c r="K11" s="12">
        <f>B11*C11/J11+F11*G11/J11</f>
        <v>100.50248756218906</v>
      </c>
      <c r="L11" s="6">
        <f>(K11-K10)/K10</f>
        <v>5.0248756218906013E-3</v>
      </c>
      <c r="M11" s="5">
        <f>E11*C11/J11+H11*G11/J11</f>
        <v>0.50248756218905477</v>
      </c>
      <c r="N11" s="5">
        <f>100+M11</f>
        <v>100.50248756218906</v>
      </c>
      <c r="O11">
        <f>(B11+F11)/2</f>
        <v>100.5</v>
      </c>
      <c r="P11" s="6">
        <f>(O11-O10)/O10</f>
        <v>5.0000000000000001E-3</v>
      </c>
    </row>
    <row r="14" spans="1:16">
      <c r="C14" s="10">
        <v>0.01</v>
      </c>
      <c r="G14" s="10">
        <v>0</v>
      </c>
      <c r="J14" s="11">
        <f>(J11-J10)/J10</f>
        <v>5.0000000000000001E-3</v>
      </c>
    </row>
  </sheetData>
  <mergeCells count="4">
    <mergeCell ref="B1:D1"/>
    <mergeCell ref="F1:I1"/>
    <mergeCell ref="B8:D8"/>
    <mergeCell ref="F8:I8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>
      <selection activeCell="C5" sqref="C5"/>
    </sheetView>
  </sheetViews>
  <sheetFormatPr defaultRowHeight="15"/>
  <cols>
    <col min="1" max="1" width="10.140625" bestFit="1" customWidth="1"/>
    <col min="5" max="5" width="0" hidden="1" customWidth="1"/>
    <col min="8" max="8" width="0" hidden="1" customWidth="1"/>
    <col min="13" max="14" width="0" hidden="1" customWidth="1"/>
  </cols>
  <sheetData>
    <row r="1" spans="1:16">
      <c r="B1" s="7" t="s">
        <v>0</v>
      </c>
      <c r="C1" s="7"/>
      <c r="D1" s="7"/>
      <c r="E1" s="1"/>
      <c r="F1" s="7" t="s">
        <v>1</v>
      </c>
      <c r="G1" s="7"/>
      <c r="H1" s="7"/>
      <c r="I1" s="7"/>
      <c r="J1" s="1"/>
    </row>
    <row r="2" spans="1:16" ht="60">
      <c r="A2" s="2"/>
      <c r="B2" s="3" t="s">
        <v>2</v>
      </c>
      <c r="C2" s="3" t="s">
        <v>3</v>
      </c>
      <c r="D2" s="3" t="s">
        <v>4</v>
      </c>
      <c r="E2" s="3"/>
      <c r="F2" s="3" t="s">
        <v>2</v>
      </c>
      <c r="G2" s="3" t="s">
        <v>3</v>
      </c>
      <c r="H2" s="3"/>
      <c r="I2" s="3" t="s">
        <v>4</v>
      </c>
      <c r="J2" s="3" t="s">
        <v>5</v>
      </c>
      <c r="K2" s="3" t="s">
        <v>6</v>
      </c>
      <c r="L2" s="3" t="s">
        <v>7</v>
      </c>
      <c r="M2" s="2"/>
      <c r="N2" s="2"/>
      <c r="O2" s="2"/>
      <c r="P2" s="2"/>
    </row>
    <row r="3" spans="1:16">
      <c r="A3" s="4">
        <v>43100</v>
      </c>
      <c r="B3">
        <v>100</v>
      </c>
      <c r="C3">
        <v>10000</v>
      </c>
      <c r="E3">
        <f>B3-100</f>
        <v>0</v>
      </c>
      <c r="F3">
        <v>82</v>
      </c>
      <c r="G3">
        <v>100</v>
      </c>
      <c r="H3">
        <f>F3-100</f>
        <v>-18</v>
      </c>
      <c r="J3">
        <f>G3+C3</f>
        <v>10100</v>
      </c>
      <c r="K3">
        <f>B3*C3/J3+F3*G3/J3</f>
        <v>99.821782178217831</v>
      </c>
      <c r="M3" s="5">
        <f>E3*C3/J3+H3*G3/J3</f>
        <v>-0.17821782178217821</v>
      </c>
      <c r="N3" s="5">
        <f>100+M3</f>
        <v>99.821782178217816</v>
      </c>
      <c r="O3">
        <f>(B3+F3)/2</f>
        <v>91</v>
      </c>
    </row>
    <row r="4" spans="1:16">
      <c r="A4" s="4">
        <v>42794</v>
      </c>
      <c r="B4">
        <v>101</v>
      </c>
      <c r="C4">
        <v>10000</v>
      </c>
      <c r="D4" s="6">
        <f>(B4-B3)/B3</f>
        <v>0.01</v>
      </c>
      <c r="E4">
        <f>B4-100</f>
        <v>1</v>
      </c>
      <c r="F4">
        <v>82</v>
      </c>
      <c r="G4">
        <v>5</v>
      </c>
      <c r="H4">
        <f>F4-100</f>
        <v>-18</v>
      </c>
      <c r="I4" s="6">
        <f>(F4-F3)/F3</f>
        <v>0</v>
      </c>
      <c r="J4">
        <f>G4+C4</f>
        <v>10005</v>
      </c>
      <c r="K4">
        <f>B4*C4/J4+F4*G4/J4</f>
        <v>100.99050474762619</v>
      </c>
      <c r="L4" s="6">
        <f>(K4-K3)/K3</f>
        <v>1.1708091599905206E-2</v>
      </c>
      <c r="M4" s="5">
        <f>E4*C4/J4+H4*G4/J4</f>
        <v>0.9905047476261869</v>
      </c>
      <c r="N4" s="5">
        <f>100+M4</f>
        <v>100.99050474762619</v>
      </c>
      <c r="O4">
        <f>(B4+F4)/2</f>
        <v>91.5</v>
      </c>
      <c r="P4" s="6">
        <f>(O4-O3)/O3</f>
        <v>5.4945054945054949E-3</v>
      </c>
    </row>
  </sheetData>
  <mergeCells count="2">
    <mergeCell ref="B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Arkusz1 (2)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Piechocki Damian - Hurt</dc:creator>
  <cp:lastModifiedBy>slk</cp:lastModifiedBy>
  <dcterms:created xsi:type="dcterms:W3CDTF">2018-02-28T08:32:59Z</dcterms:created>
  <dcterms:modified xsi:type="dcterms:W3CDTF">2018-02-28T20:10:03Z</dcterms:modified>
</cp:coreProperties>
</file>